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F19" i="1"/>
  <c r="F25" i="1" s="1"/>
  <c r="C19" i="1"/>
  <c r="B27" i="1" s="1"/>
  <c r="C11" i="1"/>
  <c r="C9" i="1"/>
  <c r="F7" i="1"/>
  <c r="C7" i="1"/>
  <c r="C5" i="1"/>
  <c r="C25" i="1" l="1"/>
</calcChain>
</file>

<file path=xl/sharedStrings.xml><?xml version="1.0" encoding="utf-8"?>
<sst xmlns="http://schemas.openxmlformats.org/spreadsheetml/2006/main" count="40" uniqueCount="38">
  <si>
    <t>الدائن (ر.س)</t>
  </si>
  <si>
    <t>المدين (ر.س)</t>
  </si>
  <si>
    <t>الأصول الثابتة</t>
  </si>
  <si>
    <t>حقوق الملكية</t>
  </si>
  <si>
    <t>الأدوات والمعدات</t>
  </si>
  <si>
    <t>رأس المال</t>
  </si>
  <si>
    <t>مخصص إهلاك معدات</t>
  </si>
  <si>
    <t>صافي الربح</t>
  </si>
  <si>
    <t>أثاث</t>
  </si>
  <si>
    <t>المسحوبات</t>
  </si>
  <si>
    <t>مخصص إهلاك أثاث</t>
  </si>
  <si>
    <t>المباني</t>
  </si>
  <si>
    <t>مخصص إهلاك المباني</t>
  </si>
  <si>
    <t>السيارات</t>
  </si>
  <si>
    <t>مخصص إهلاك السيارات</t>
  </si>
  <si>
    <t>الأصول المتداولة</t>
  </si>
  <si>
    <t>الخصوم المتداولة</t>
  </si>
  <si>
    <t>النقدية</t>
  </si>
  <si>
    <t>قرض بنكي</t>
  </si>
  <si>
    <t>البنك</t>
  </si>
  <si>
    <t>دائنون</t>
  </si>
  <si>
    <t>العملاء</t>
  </si>
  <si>
    <t>أوراق دفع</t>
  </si>
  <si>
    <t>أوراق القبض</t>
  </si>
  <si>
    <t>المخزون</t>
  </si>
  <si>
    <t>إجمالي الأصول المتداولة</t>
  </si>
  <si>
    <t>إجمالي الخصوم المتداولة</t>
  </si>
  <si>
    <t>أصول مدينة اخرى</t>
  </si>
  <si>
    <t>خصوم دائنة أخرى</t>
  </si>
  <si>
    <t>تأمين مقدم</t>
  </si>
  <si>
    <t>أجور مستحقة</t>
  </si>
  <si>
    <t>إيراد أوراق مالية مستحق</t>
  </si>
  <si>
    <t>إيراد مبيعات مقدم</t>
  </si>
  <si>
    <t>ضرائب مستحقة</t>
  </si>
  <si>
    <t>مجموع الأصول</t>
  </si>
  <si>
    <t>مجموع الخصوم</t>
  </si>
  <si>
    <t>نسبة التداول</t>
  </si>
  <si>
    <t>العائد على حقوق الملكية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</si>
</sst>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SAR]#,##0.00"/>
  </numFmts>
  <fonts count="5" x14ac:knownFonts="1">
    <font>
      <sz val="10"/>
      <color rgb="FF000000"/>
      <name val="Arial"/>
      <scheme val="minor"/>
    </font>
    <font>
      <sz val="10"/>
      <color theme="1"/>
      <name val="Calibri"/>
    </font>
    <font>
      <sz val="10"/>
      <color theme="1"/>
      <name val="Arial"/>
      <scheme val="minor"/>
    </font>
    <font>
      <b/>
      <sz val="13"/>
      <color rgb="FFFFFFFF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8F0FE"/>
        <bgColor rgb="FFE8F0FE"/>
      </patternFill>
    </fill>
    <fill>
      <patternFill patternType="solid">
        <fgColor rgb="FF4A86E8"/>
        <bgColor rgb="FF4A86E8"/>
      </patternFill>
    </fill>
  </fills>
  <borders count="21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0" xfId="0" applyNumberFormat="1" applyFont="1" applyAlignment="1">
      <alignment horizontal="center" vertical="center" wrapText="1"/>
    </xf>
    <xf numFmtId="164" fontId="2" fillId="0" borderId="1" xfId="0" applyNumberFormat="1" applyFont="1" applyBorder="1"/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2" fillId="2" borderId="4" xfId="0" applyNumberFormat="1" applyFont="1" applyFill="1" applyBorder="1"/>
    <xf numFmtId="164" fontId="3" fillId="0" borderId="5" xfId="0" applyNumberFormat="1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6"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2">
    <tableStyle name="Sheet1-style" pivot="0" count="3">
      <tableStyleElement type="headerRow" dxfId="5"/>
      <tableStyleElement type="firstRowStripe" dxfId="4"/>
      <tableStyleElement type="secondRowStripe" dxfId="3"/>
    </tableStyle>
    <tableStyle name="Sheet1-style 2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B2:F2" headerRowCount="0">
  <tableColumns count="5">
    <tableColumn id="1" name="Column1"/>
    <tableColumn id="2" name="Column2"/>
    <tableColumn id="3" name="Column3"/>
    <tableColumn id="4" name="Column4"/>
    <tableColumn id="5" name="Column5"/>
  </tableColumns>
  <tableStyleInfo name="Sheet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id="2" name="Table_2" displayName="Table_2" ref="A3:F25" headerRowCount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  <tableStyleInfo name="Sheet1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2"/>
  <sheetViews>
    <sheetView rightToLeft="1" tabSelected="1" workbookViewId="0">
      <selection activeCell="I3" sqref="I3"/>
    </sheetView>
  </sheetViews>
  <sheetFormatPr defaultColWidth="12.5703125" defaultRowHeight="15.75" customHeight="1" x14ac:dyDescent="0.2"/>
  <cols>
    <col min="1" max="1" width="15.28515625" customWidth="1"/>
    <col min="2" max="2" width="19.28515625" customWidth="1"/>
    <col min="3" max="3" width="17.5703125" customWidth="1"/>
    <col min="4" max="4" width="16.85546875" customWidth="1"/>
    <col min="5" max="5" width="16.42578125" customWidth="1"/>
    <col min="6" max="6" width="19.42578125" customWidth="1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2"/>
      <c r="B2" s="3" t="s">
        <v>0</v>
      </c>
      <c r="C2" s="4" t="s">
        <v>1</v>
      </c>
      <c r="D2" s="5"/>
      <c r="E2" s="3" t="s">
        <v>0</v>
      </c>
      <c r="F2" s="6" t="s">
        <v>1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7" t="s">
        <v>2</v>
      </c>
      <c r="B3" s="8"/>
      <c r="C3" s="9"/>
      <c r="D3" s="10" t="s">
        <v>3</v>
      </c>
      <c r="E3" s="8"/>
      <c r="F3" s="1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2" t="s">
        <v>4</v>
      </c>
      <c r="B4" s="8">
        <v>100000</v>
      </c>
      <c r="C4" s="9"/>
      <c r="D4" s="13" t="s">
        <v>5</v>
      </c>
      <c r="E4" s="8">
        <v>2400000</v>
      </c>
      <c r="F4" s="1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2" t="s">
        <v>6</v>
      </c>
      <c r="B5" s="8">
        <v>10000</v>
      </c>
      <c r="C5" s="9">
        <f>B4-B5</f>
        <v>90000</v>
      </c>
      <c r="D5" s="13" t="s">
        <v>7</v>
      </c>
      <c r="E5" s="8">
        <v>322000</v>
      </c>
      <c r="F5" s="1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4" t="s">
        <v>8</v>
      </c>
      <c r="B6" s="8">
        <v>150000</v>
      </c>
      <c r="C6" s="9"/>
      <c r="D6" s="13" t="s">
        <v>9</v>
      </c>
      <c r="E6" s="8">
        <v>27000</v>
      </c>
      <c r="F6" s="1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4" t="s">
        <v>10</v>
      </c>
      <c r="B7" s="8">
        <v>25000</v>
      </c>
      <c r="C7" s="9">
        <f>B6-B7</f>
        <v>125000</v>
      </c>
      <c r="D7" s="13"/>
      <c r="E7" s="8"/>
      <c r="F7" s="11">
        <f>E4+E5-E6</f>
        <v>2695000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4" t="s">
        <v>11</v>
      </c>
      <c r="B8" s="8">
        <v>1000000</v>
      </c>
      <c r="C8" s="9"/>
      <c r="D8" s="13"/>
      <c r="E8" s="8"/>
      <c r="F8" s="1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4" t="s">
        <v>12</v>
      </c>
      <c r="B9" s="8">
        <v>60000</v>
      </c>
      <c r="C9" s="9">
        <f>B8-B9</f>
        <v>940000</v>
      </c>
      <c r="D9" s="13"/>
      <c r="E9" s="8"/>
      <c r="F9" s="1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4" t="s">
        <v>13</v>
      </c>
      <c r="B10" s="8">
        <v>500000</v>
      </c>
      <c r="C10" s="9"/>
      <c r="D10" s="13"/>
      <c r="E10" s="8"/>
      <c r="F10" s="1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4" t="s">
        <v>14</v>
      </c>
      <c r="B11" s="8">
        <v>40000</v>
      </c>
      <c r="C11" s="9">
        <f>B10-B11</f>
        <v>460000</v>
      </c>
      <c r="D11" s="13"/>
      <c r="E11" s="8"/>
      <c r="F11" s="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4"/>
      <c r="B12" s="8"/>
      <c r="C12" s="9"/>
      <c r="D12" s="13"/>
      <c r="E12" s="8"/>
      <c r="F12" s="1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7" t="s">
        <v>15</v>
      </c>
      <c r="B13" s="8"/>
      <c r="C13" s="9"/>
      <c r="D13" s="15" t="s">
        <v>16</v>
      </c>
      <c r="E13" s="8"/>
      <c r="F13" s="1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4" t="s">
        <v>17</v>
      </c>
      <c r="B14" s="8"/>
      <c r="C14" s="9">
        <v>600000</v>
      </c>
      <c r="D14" s="13" t="s">
        <v>18</v>
      </c>
      <c r="E14" s="8"/>
      <c r="F14" s="11">
        <v>180000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4" t="s">
        <v>19</v>
      </c>
      <c r="B15" s="8"/>
      <c r="C15" s="9">
        <v>450000</v>
      </c>
      <c r="D15" s="13" t="s">
        <v>20</v>
      </c>
      <c r="E15" s="8"/>
      <c r="F15" s="11">
        <v>160000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4" t="s">
        <v>21</v>
      </c>
      <c r="B16" s="8"/>
      <c r="C16" s="9">
        <v>150000</v>
      </c>
      <c r="D16" s="13" t="s">
        <v>22</v>
      </c>
      <c r="E16" s="8"/>
      <c r="F16" s="11">
        <v>110000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4" t="s">
        <v>23</v>
      </c>
      <c r="B17" s="8"/>
      <c r="C17" s="9">
        <v>230000</v>
      </c>
      <c r="D17" s="13"/>
      <c r="E17" s="8"/>
      <c r="F17" s="1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4" t="s">
        <v>24</v>
      </c>
      <c r="B18" s="8"/>
      <c r="C18" s="9">
        <v>320000</v>
      </c>
      <c r="D18" s="13"/>
      <c r="E18" s="8"/>
      <c r="F18" s="1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4" t="s">
        <v>25</v>
      </c>
      <c r="B19" s="8"/>
      <c r="C19" s="9">
        <f>SUM(C14:C18)</f>
        <v>1750000</v>
      </c>
      <c r="D19" s="13" t="s">
        <v>26</v>
      </c>
      <c r="E19" s="8"/>
      <c r="F19" s="11">
        <f>SUM(F14:F18)</f>
        <v>450000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4"/>
      <c r="B20" s="8"/>
      <c r="C20" s="9"/>
      <c r="D20" s="13"/>
      <c r="E20" s="8"/>
      <c r="F20" s="1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7" t="s">
        <v>27</v>
      </c>
      <c r="B21" s="8"/>
      <c r="C21" s="9"/>
      <c r="D21" s="15" t="s">
        <v>28</v>
      </c>
      <c r="E21" s="8"/>
      <c r="F21" s="1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4" t="s">
        <v>29</v>
      </c>
      <c r="B22" s="8"/>
      <c r="C22" s="9">
        <v>20000</v>
      </c>
      <c r="D22" s="13" t="s">
        <v>30</v>
      </c>
      <c r="E22" s="8"/>
      <c r="F22" s="11">
        <v>125000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14" t="s">
        <v>31</v>
      </c>
      <c r="B23" s="8"/>
      <c r="C23" s="9">
        <v>30000</v>
      </c>
      <c r="D23" s="13" t="s">
        <v>32</v>
      </c>
      <c r="E23" s="8"/>
      <c r="F23" s="11">
        <v>75000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6"/>
      <c r="B24" s="17"/>
      <c r="C24" s="18"/>
      <c r="D24" s="19" t="s">
        <v>33</v>
      </c>
      <c r="E24" s="17"/>
      <c r="F24" s="20">
        <v>70000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21" t="s">
        <v>34</v>
      </c>
      <c r="B25" s="22"/>
      <c r="C25" s="23">
        <f>SUM(C4:C24)-C19</f>
        <v>3415000</v>
      </c>
      <c r="D25" s="21" t="s">
        <v>35</v>
      </c>
      <c r="E25" s="22"/>
      <c r="F25" s="24">
        <f>SUM(F7:F24)-F19</f>
        <v>3415000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 t="s">
        <v>36</v>
      </c>
      <c r="B27" s="25">
        <f>C19/F19</f>
        <v>3.8888888888888888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 t="s">
        <v>37</v>
      </c>
      <c r="B28" s="26">
        <f>E5/F7</f>
        <v>0.11948051948051948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daftra.com</dc:creator>
  <cp:lastModifiedBy>Mido</cp:lastModifiedBy>
  <dcterms:modified xsi:type="dcterms:W3CDTF">2025-12-04T14:10:19Z</dcterms:modified>
</cp:coreProperties>
</file>